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55" activeTab="1"/>
  </bookViews>
  <sheets>
    <sheet name="Sheet1" sheetId="1" r:id="rId1"/>
    <sheet name="Sheet2" sheetId="2" r:id="rId2"/>
  </sheets>
  <definedNames>
    <definedName name="_xlnm._FilterDatabase" localSheetId="1" hidden="1">Sheet2!$A$2:$H$56</definedName>
    <definedName name="_xlnm.Print_Titles" localSheetId="1">Sheet2!$1:$2</definedName>
  </definedNames>
  <calcPr calcId="144525"/>
</workbook>
</file>

<file path=xl/sharedStrings.xml><?xml version="1.0" encoding="utf-8"?>
<sst xmlns="http://schemas.openxmlformats.org/spreadsheetml/2006/main" count="355" uniqueCount="112">
  <si>
    <t>订单编号</t>
  </si>
  <si>
    <t>日期</t>
  </si>
  <si>
    <t>书店名称</t>
  </si>
  <si>
    <t>图书名称</t>
  </si>
  <si>
    <t>单价</t>
  </si>
  <si>
    <t>折扣</t>
  </si>
  <si>
    <t>销量（本）</t>
  </si>
  <si>
    <t>销售金额</t>
  </si>
  <si>
    <t>DUSHUWU-01</t>
  </si>
  <si>
    <t>王府井书店</t>
  </si>
  <si>
    <t>《嵌入式系统开发技术》</t>
  </si>
  <si>
    <t>DUSHUWU-02</t>
  </si>
  <si>
    <t>新华书店</t>
  </si>
  <si>
    <t>《计算机基础及MS Office应用》</t>
  </si>
  <si>
    <t>SUMIF函数</t>
  </si>
  <si>
    <t>作用：单条件求和</t>
  </si>
  <si>
    <t>DUSHUWU-03</t>
  </si>
  <si>
    <t>讲师：陈飞</t>
  </si>
  <si>
    <t>DUSHUWU-04</t>
  </si>
  <si>
    <t>《操作系统原理》</t>
  </si>
  <si>
    <t>DUSHUWU-05</t>
  </si>
  <si>
    <t>《MySQL数据库程序设计》</t>
  </si>
  <si>
    <t>DUSHUWU-06</t>
  </si>
  <si>
    <t>《MS Office高级应用》</t>
  </si>
  <si>
    <t>DUSHUWU-07</t>
  </si>
  <si>
    <t>《网络技术》</t>
  </si>
  <si>
    <t>DUSHUWU-08</t>
  </si>
  <si>
    <t>《数据库技术》</t>
  </si>
  <si>
    <t>DUSHUWU-09</t>
  </si>
  <si>
    <t>《软件测试技术》</t>
  </si>
  <si>
    <t>DUSHUWU-010</t>
  </si>
  <si>
    <t>《计算机组成与接口》</t>
  </si>
  <si>
    <t>DUSHUWU-011</t>
  </si>
  <si>
    <t>《计算机基础及Photoshop应用》</t>
  </si>
  <si>
    <t>DUSHUWU-012</t>
  </si>
  <si>
    <t>《C语言程序设计》</t>
  </si>
  <si>
    <t>DUSHUWU-013</t>
  </si>
  <si>
    <t>《信息安全技术》</t>
  </si>
  <si>
    <t>DUSHUWU-014</t>
  </si>
  <si>
    <t>《数据库原理》</t>
  </si>
  <si>
    <t>1、求“王府井书店”销售金额</t>
  </si>
  <si>
    <t>DUSHUWU-015</t>
  </si>
  <si>
    <t>《VB语言程序设计》</t>
  </si>
  <si>
    <t>DUSHUWU-016</t>
  </si>
  <si>
    <t>《Java语言程序设计》</t>
  </si>
  <si>
    <t>DUSHUWU-017</t>
  </si>
  <si>
    <t>《Access数据库程序设计》</t>
  </si>
  <si>
    <t>2、销售金额大于4000的销售合计</t>
  </si>
  <si>
    <t>DUSHUWU-018</t>
  </si>
  <si>
    <t>《软件工程》</t>
  </si>
  <si>
    <t>DUSHUWU-019</t>
  </si>
  <si>
    <t>DUSHUWU-020</t>
  </si>
  <si>
    <t>DUSHUWU-021</t>
  </si>
  <si>
    <t>DUSHUWU-022</t>
  </si>
  <si>
    <t>DUSHUWU-023</t>
  </si>
  <si>
    <t>DUSHUWU-024</t>
  </si>
  <si>
    <t>DUSHUWU-025</t>
  </si>
  <si>
    <t>DUSHUWU-026</t>
  </si>
  <si>
    <t>DUSHUWU-027</t>
  </si>
  <si>
    <t>DUSHUWU-028</t>
  </si>
  <si>
    <t>DUSHUWU-029</t>
  </si>
  <si>
    <t>DUSHUWU-030</t>
  </si>
  <si>
    <t>DUSHUWU-031</t>
  </si>
  <si>
    <t>DUSHUWU-032</t>
  </si>
  <si>
    <t>DUSHUWU-033</t>
  </si>
  <si>
    <t>DUSHUWU-034</t>
  </si>
  <si>
    <t>DUSHUWU-035</t>
  </si>
  <si>
    <t>DUSHUWU-036</t>
  </si>
  <si>
    <t>DUSHUWU-037</t>
  </si>
  <si>
    <t>DUSHUWU-038</t>
  </si>
  <si>
    <t>DUSHUWU-039</t>
  </si>
  <si>
    <t>DUSHUWU-040</t>
  </si>
  <si>
    <t>DUSHUWU-041</t>
  </si>
  <si>
    <t>DUSHUWU-042</t>
  </si>
  <si>
    <t>DUSHUWU-043</t>
  </si>
  <si>
    <t>DUSHUWU-044</t>
  </si>
  <si>
    <t>DUSHUWU-045</t>
  </si>
  <si>
    <t>DUSHUWU-046</t>
  </si>
  <si>
    <t>DUSHUWU-047</t>
  </si>
  <si>
    <t>DUSHUWU-048</t>
  </si>
  <si>
    <t>DUSHUWU-049</t>
  </si>
  <si>
    <t>DUSHUWU-050</t>
  </si>
  <si>
    <t>DUSHUWU-051</t>
  </si>
  <si>
    <t>DUSHUWU-052</t>
  </si>
  <si>
    <t>DUSHUWU-053</t>
  </si>
  <si>
    <t>DUSHUWU-054</t>
  </si>
  <si>
    <t>2018年销售记录表</t>
  </si>
  <si>
    <t>COUNTIF按条件统计个数</t>
  </si>
  <si>
    <t>读书屋OFFICE网</t>
  </si>
  <si>
    <t>嵌入式系统开发技术</t>
  </si>
  <si>
    <t>作者：陈飞</t>
  </si>
  <si>
    <t>计算机基础及MS Office应用</t>
  </si>
  <si>
    <t>销售记录</t>
  </si>
  <si>
    <t>操作系统原理</t>
  </si>
  <si>
    <t>MySQL数据库程序设计</t>
  </si>
  <si>
    <t>MS Office高级应用</t>
  </si>
  <si>
    <t>网络技术</t>
  </si>
  <si>
    <t>数据库技术</t>
  </si>
  <si>
    <t>销售金额大于3000</t>
  </si>
  <si>
    <t>软件测试技术</t>
  </si>
  <si>
    <t>计算机组成与接口</t>
  </si>
  <si>
    <t>销售金额大于平均值</t>
  </si>
  <si>
    <t>计算机基础及Photoshop应用</t>
  </si>
  <si>
    <t>C语言程序设计</t>
  </si>
  <si>
    <t>信息安全技术</t>
  </si>
  <si>
    <t>数据库原理</t>
  </si>
  <si>
    <t>VB语言程序设计</t>
  </si>
  <si>
    <t>Java语言程序设计</t>
  </si>
  <si>
    <t>Access数据库程序设计</t>
  </si>
  <si>
    <t>软件工程</t>
  </si>
  <si>
    <t>计算机网络应用</t>
  </si>
  <si>
    <t>网络原理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</si>
</sst>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 \¥* #,##0.0_ ;_ \¥* \-#,##0.0_ ;_ \¥* &quot;-&quot;??_ ;_ @_ "/>
    <numFmt numFmtId="177" formatCode="\¥#,##0_);[Red]\(\¥#,##0\)"/>
    <numFmt numFmtId="178" formatCode="yyyy&quot;年&quot;m&quot;月&quot;d&quot;日&quot;;@"/>
  </numFmts>
  <fonts count="26">
    <font>
      <sz val="11"/>
      <color theme="1"/>
      <name val="等线"/>
      <charset val="134"/>
      <scheme val="minor"/>
    </font>
    <font>
      <sz val="16"/>
      <color theme="1"/>
      <name val="思源宋体 CN Heavy"/>
      <charset val="134"/>
    </font>
    <font>
      <b/>
      <sz val="12"/>
      <color theme="0"/>
      <name val="思源宋体 CN Medium"/>
      <charset val="134"/>
    </font>
    <font>
      <b/>
      <sz val="11"/>
      <color theme="0"/>
      <name val="等线"/>
      <charset val="134"/>
      <scheme val="minor"/>
    </font>
    <font>
      <sz val="20"/>
      <color theme="1"/>
      <name val="思源宋体 CN Heavy"/>
      <charset val="134"/>
    </font>
    <font>
      <sz val="14"/>
      <color rgb="FFFF0000"/>
      <name val="思源宋体 CN Heavy"/>
      <charset val="134"/>
    </font>
    <font>
      <sz val="14"/>
      <color theme="1"/>
      <name val="思源宋体 CN Heavy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6795556505"/>
        <bgColor theme="0" tint="-0.14996795556505"/>
      </patternFill>
    </fill>
    <fill>
      <patternFill patternType="solid">
        <fgColor theme="8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78" fontId="0" fillId="3" borderId="0" xfId="0" applyNumberFormat="1" applyFont="1" applyFill="1" applyBorder="1" applyAlignment="1">
      <alignment horizontal="center" vertical="center"/>
    </xf>
    <xf numFmtId="177" fontId="0" fillId="3" borderId="0" xfId="0" applyNumberFormat="1" applyFont="1" applyFill="1" applyBorder="1" applyAlignment="1">
      <alignment horizontal="center" vertical="center"/>
    </xf>
    <xf numFmtId="176" fontId="0" fillId="3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3" fillId="2" borderId="4" xfId="0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15240</xdr:colOff>
      <xdr:row>4</xdr:row>
      <xdr:rowOff>45720</xdr:rowOff>
    </xdr:from>
    <xdr:to>
      <xdr:col>14</xdr:col>
      <xdr:colOff>396240</xdr:colOff>
      <xdr:row>13</xdr:row>
      <xdr:rowOff>15240</xdr:rowOff>
    </xdr:to>
    <xdr:sp>
      <xdr:nvSpPr>
        <xdr:cNvPr id="2" name="文本框 1"/>
        <xdr:cNvSpPr txBox="1"/>
      </xdr:nvSpPr>
      <xdr:spPr>
        <a:xfrm>
          <a:off x="8671560" y="1082040"/>
          <a:ext cx="3017520" cy="1546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思源宋体 CN Heavy" panose="02020900000000000000" pitchFamily="18" charset="-122"/>
              <a:ea typeface="思源宋体 CN Heavy" panose="02020900000000000000" pitchFamily="18" charset="-122"/>
            </a:rPr>
            <a:t>函数参数：</a:t>
          </a:r>
          <a:endParaRPr lang="en-US" altLang="zh-CN" sz="1100">
            <a:latin typeface="思源宋体 CN Heavy" panose="02020900000000000000" pitchFamily="18" charset="-122"/>
            <a:ea typeface="思源宋体 CN Heavy" panose="02020900000000000000" pitchFamily="18" charset="-122"/>
          </a:endParaRPr>
        </a:p>
        <a:p>
          <a:r>
            <a:rPr lang="en-US" altLang="zh-CN" sz="1100">
              <a:solidFill>
                <a:schemeClr val="accent5">
                  <a:lumMod val="75000"/>
                </a:schemeClr>
              </a:solidFill>
              <a:latin typeface="思源宋体 CN Heavy" panose="02020900000000000000" pitchFamily="18" charset="-122"/>
              <a:ea typeface="思源宋体 CN Heavy" panose="02020900000000000000" pitchFamily="18" charset="-122"/>
            </a:rPr>
            <a:t>1</a:t>
          </a:r>
          <a:r>
            <a:rPr lang="zh-CN" altLang="en-US" sz="1100">
              <a:solidFill>
                <a:schemeClr val="accent5">
                  <a:lumMod val="75000"/>
                </a:schemeClr>
              </a:solidFill>
              <a:latin typeface="思源宋体 CN Heavy" panose="02020900000000000000" pitchFamily="18" charset="-122"/>
              <a:ea typeface="思源宋体 CN Heavy" panose="02020900000000000000" pitchFamily="18" charset="-122"/>
            </a:rPr>
            <a:t>、条件单元格区域</a:t>
          </a:r>
          <a:endParaRPr lang="en-US" altLang="zh-CN" sz="1100">
            <a:solidFill>
              <a:schemeClr val="accent5">
                <a:lumMod val="75000"/>
              </a:schemeClr>
            </a:solidFill>
            <a:latin typeface="思源宋体 CN Heavy" panose="02020900000000000000" pitchFamily="18" charset="-122"/>
            <a:ea typeface="思源宋体 CN Heavy" panose="02020900000000000000" pitchFamily="18" charset="-122"/>
          </a:endParaRPr>
        </a:p>
        <a:p>
          <a:r>
            <a:rPr lang="en-US" altLang="zh-CN" sz="1100">
              <a:solidFill>
                <a:schemeClr val="accent5">
                  <a:lumMod val="75000"/>
                </a:schemeClr>
              </a:solidFill>
              <a:latin typeface="思源宋体 CN Heavy" panose="02020900000000000000" pitchFamily="18" charset="-122"/>
              <a:ea typeface="思源宋体 CN Heavy" panose="02020900000000000000" pitchFamily="18" charset="-122"/>
            </a:rPr>
            <a:t>2</a:t>
          </a:r>
          <a:r>
            <a:rPr lang="zh-CN" altLang="en-US" sz="1100">
              <a:solidFill>
                <a:schemeClr val="accent5">
                  <a:lumMod val="75000"/>
                </a:schemeClr>
              </a:solidFill>
              <a:latin typeface="思源宋体 CN Heavy" panose="02020900000000000000" pitchFamily="18" charset="-122"/>
              <a:ea typeface="思源宋体 CN Heavy" panose="02020900000000000000" pitchFamily="18" charset="-122"/>
            </a:rPr>
            <a:t>、条件</a:t>
          </a:r>
          <a:endParaRPr lang="en-US" altLang="zh-CN" sz="1100">
            <a:solidFill>
              <a:schemeClr val="accent5">
                <a:lumMod val="75000"/>
              </a:schemeClr>
            </a:solidFill>
            <a:latin typeface="思源宋体 CN Heavy" panose="02020900000000000000" pitchFamily="18" charset="-122"/>
            <a:ea typeface="思源宋体 CN Heavy" panose="02020900000000000000" pitchFamily="18" charset="-122"/>
          </a:endParaRPr>
        </a:p>
        <a:p>
          <a:r>
            <a:rPr lang="en-US" altLang="zh-CN" sz="1100">
              <a:solidFill>
                <a:schemeClr val="accent5">
                  <a:lumMod val="75000"/>
                </a:schemeClr>
              </a:solidFill>
              <a:latin typeface="思源宋体 CN Heavy" panose="02020900000000000000" pitchFamily="18" charset="-122"/>
              <a:ea typeface="思源宋体 CN Heavy" panose="02020900000000000000" pitchFamily="18" charset="-122"/>
            </a:rPr>
            <a:t>3</a:t>
          </a:r>
          <a:r>
            <a:rPr lang="zh-CN" altLang="en-US" sz="1100">
              <a:solidFill>
                <a:schemeClr val="accent5">
                  <a:lumMod val="75000"/>
                </a:schemeClr>
              </a:solidFill>
              <a:latin typeface="思源宋体 CN Heavy" panose="02020900000000000000" pitchFamily="18" charset="-122"/>
              <a:ea typeface="思源宋体 CN Heavy" panose="02020900000000000000" pitchFamily="18" charset="-122"/>
            </a:rPr>
            <a:t>、求和单元格区域</a:t>
          </a:r>
          <a:endParaRPr lang="en-US" altLang="zh-CN" sz="1100">
            <a:solidFill>
              <a:schemeClr val="accent5">
                <a:lumMod val="75000"/>
              </a:schemeClr>
            </a:solidFill>
            <a:latin typeface="思源宋体 CN Heavy" panose="02020900000000000000" pitchFamily="18" charset="-122"/>
            <a:ea typeface="思源宋体 CN Heavy" panose="02020900000000000000" pitchFamily="18" charset="-122"/>
          </a:endParaRPr>
        </a:p>
        <a:p>
          <a:r>
            <a:rPr lang="zh-CN" altLang="en-US" sz="1100">
              <a:latin typeface="思源宋体 CN Heavy" panose="02020900000000000000" pitchFamily="18" charset="-122"/>
              <a:ea typeface="思源宋体 CN Heavy" panose="02020900000000000000" pitchFamily="18" charset="-122"/>
            </a:rPr>
            <a:t>示例：</a:t>
          </a:r>
          <a:r>
            <a:rPr lang="fr-FR" altLang="zh-CN" sz="1100">
              <a:latin typeface="思源宋体 CN Heavy" panose="02020900000000000000" pitchFamily="18" charset="-122"/>
              <a:ea typeface="思源宋体 CN Heavy" panose="02020900000000000000" pitchFamily="18" charset="-122"/>
            </a:rPr>
            <a:t>SUMIF(C2:C55,C2,H2:H55)</a:t>
          </a:r>
          <a:endParaRPr lang="zh-CN" altLang="en-US" sz="1100">
            <a:latin typeface="思源宋体 CN Heavy" panose="02020900000000000000" pitchFamily="18" charset="-122"/>
            <a:ea typeface="思源宋体 CN Heavy" panose="02020900000000000000" pitchFamily="18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showGridLines="0" workbookViewId="0">
      <selection activeCell="A1" sqref="A$1:H$1048576"/>
    </sheetView>
  </sheetViews>
  <sheetFormatPr defaultColWidth="9" defaultRowHeight="13.8"/>
  <cols>
    <col min="1" max="1" width="15.4444444444444" customWidth="1"/>
    <col min="2" max="2" width="15" customWidth="1"/>
    <col min="4" max="4" width="32.7777777777778" customWidth="1"/>
    <col min="11" max="11" width="11.4444444444444" customWidth="1"/>
  </cols>
  <sheetData>
    <row r="1" spans="1:8">
      <c r="A1" s="23" t="s">
        <v>0</v>
      </c>
      <c r="B1" s="24" t="s">
        <v>1</v>
      </c>
      <c r="C1" s="25" t="s">
        <v>2</v>
      </c>
      <c r="D1" s="25" t="s">
        <v>3</v>
      </c>
      <c r="E1" s="26" t="s">
        <v>4</v>
      </c>
      <c r="F1" s="26" t="s">
        <v>5</v>
      </c>
      <c r="G1" s="25" t="s">
        <v>6</v>
      </c>
      <c r="H1" s="27" t="s">
        <v>7</v>
      </c>
    </row>
    <row r="2" spans="1:8">
      <c r="A2" s="28" t="s">
        <v>8</v>
      </c>
      <c r="B2" s="29">
        <v>43102</v>
      </c>
      <c r="C2" s="30" t="s">
        <v>9</v>
      </c>
      <c r="D2" s="30" t="s">
        <v>10</v>
      </c>
      <c r="E2" s="31">
        <v>117</v>
      </c>
      <c r="F2" s="30">
        <v>0.75</v>
      </c>
      <c r="G2" s="30">
        <v>6</v>
      </c>
      <c r="H2" s="32">
        <f>E2*G2</f>
        <v>702</v>
      </c>
    </row>
    <row r="3" ht="31.8" spans="1:14">
      <c r="A3" s="28" t="s">
        <v>11</v>
      </c>
      <c r="B3" s="29">
        <v>43104</v>
      </c>
      <c r="C3" s="30" t="s">
        <v>12</v>
      </c>
      <c r="D3" s="30" t="s">
        <v>13</v>
      </c>
      <c r="E3" s="31">
        <v>64.8</v>
      </c>
      <c r="F3" s="30">
        <v>0.65</v>
      </c>
      <c r="G3" s="30">
        <v>10</v>
      </c>
      <c r="H3" s="32">
        <f t="shared" ref="H3:H55" si="0">E3*G3</f>
        <v>648</v>
      </c>
      <c r="K3" s="33" t="s">
        <v>14</v>
      </c>
      <c r="N3" s="34" t="s">
        <v>15</v>
      </c>
    </row>
    <row r="4" ht="22.2" spans="1:11">
      <c r="A4" s="28" t="s">
        <v>16</v>
      </c>
      <c r="B4" s="29">
        <v>43104</v>
      </c>
      <c r="C4" s="30" t="s">
        <v>12</v>
      </c>
      <c r="D4" s="30" t="s">
        <v>10</v>
      </c>
      <c r="E4" s="31">
        <v>79.2</v>
      </c>
      <c r="F4" s="30">
        <v>0.75</v>
      </c>
      <c r="G4" s="30">
        <v>82</v>
      </c>
      <c r="H4" s="32">
        <f t="shared" si="0"/>
        <v>6494.4</v>
      </c>
      <c r="K4" s="35" t="s">
        <v>17</v>
      </c>
    </row>
    <row r="5" spans="1:8">
      <c r="A5" s="28" t="s">
        <v>18</v>
      </c>
      <c r="B5" s="29">
        <v>43105</v>
      </c>
      <c r="C5" s="30" t="s">
        <v>12</v>
      </c>
      <c r="D5" s="30" t="s">
        <v>19</v>
      </c>
      <c r="E5" s="31">
        <v>70.2</v>
      </c>
      <c r="F5" s="30">
        <v>0.9</v>
      </c>
      <c r="G5" s="30">
        <v>42</v>
      </c>
      <c r="H5" s="32">
        <f t="shared" si="0"/>
        <v>2948.4</v>
      </c>
    </row>
    <row r="6" spans="1:8">
      <c r="A6" s="28" t="s">
        <v>20</v>
      </c>
      <c r="B6" s="29">
        <v>43106</v>
      </c>
      <c r="C6" s="30" t="s">
        <v>9</v>
      </c>
      <c r="D6" s="30" t="s">
        <v>21</v>
      </c>
      <c r="E6" s="31">
        <v>72</v>
      </c>
      <c r="F6" s="30">
        <v>0.8</v>
      </c>
      <c r="G6" s="30">
        <v>64</v>
      </c>
      <c r="H6" s="32">
        <f t="shared" si="0"/>
        <v>4608</v>
      </c>
    </row>
    <row r="7" spans="1:8">
      <c r="A7" s="28" t="s">
        <v>22</v>
      </c>
      <c r="B7" s="29">
        <v>43109</v>
      </c>
      <c r="C7" s="30" t="s">
        <v>9</v>
      </c>
      <c r="D7" s="30" t="s">
        <v>23</v>
      </c>
      <c r="E7" s="31">
        <v>70.2</v>
      </c>
      <c r="F7" s="30">
        <v>0.55</v>
      </c>
      <c r="G7" s="30">
        <v>6</v>
      </c>
      <c r="H7" s="32">
        <f t="shared" si="0"/>
        <v>421.2</v>
      </c>
    </row>
    <row r="8" spans="1:8">
      <c r="A8" s="28" t="s">
        <v>24</v>
      </c>
      <c r="B8" s="29">
        <v>43109</v>
      </c>
      <c r="C8" s="30" t="s">
        <v>12</v>
      </c>
      <c r="D8" s="30" t="s">
        <v>25</v>
      </c>
      <c r="E8" s="31">
        <v>77.4</v>
      </c>
      <c r="F8" s="30">
        <v>0.65</v>
      </c>
      <c r="G8" s="30">
        <v>40</v>
      </c>
      <c r="H8" s="32">
        <f t="shared" si="0"/>
        <v>3096</v>
      </c>
    </row>
    <row r="9" spans="1:17">
      <c r="A9" s="28" t="s">
        <v>26</v>
      </c>
      <c r="B9" s="29">
        <v>43110</v>
      </c>
      <c r="C9" s="30" t="s">
        <v>9</v>
      </c>
      <c r="D9" s="30" t="s">
        <v>27</v>
      </c>
      <c r="E9" s="31">
        <v>73.8</v>
      </c>
      <c r="F9" s="30">
        <v>0.75</v>
      </c>
      <c r="G9" s="30">
        <v>6</v>
      </c>
      <c r="H9" s="32">
        <f t="shared" si="0"/>
        <v>442.8</v>
      </c>
      <c r="Q9">
        <f>SUMIF(C2:C55,C2,H2:H55)</f>
        <v>96490.8</v>
      </c>
    </row>
    <row r="10" spans="1:8">
      <c r="A10" s="28" t="s">
        <v>28</v>
      </c>
      <c r="B10" s="29">
        <v>43110</v>
      </c>
      <c r="C10" s="30" t="s">
        <v>12</v>
      </c>
      <c r="D10" s="30" t="s">
        <v>29</v>
      </c>
      <c r="E10" s="31">
        <v>64.8</v>
      </c>
      <c r="F10" s="30">
        <v>0.65</v>
      </c>
      <c r="G10" s="30">
        <v>86</v>
      </c>
      <c r="H10" s="32">
        <f t="shared" si="0"/>
        <v>5572.8</v>
      </c>
    </row>
    <row r="11" spans="1:11">
      <c r="A11" s="28" t="s">
        <v>30</v>
      </c>
      <c r="B11" s="29">
        <v>43111</v>
      </c>
      <c r="C11" s="30" t="s">
        <v>12</v>
      </c>
      <c r="D11" s="30" t="s">
        <v>31</v>
      </c>
      <c r="E11" s="31">
        <v>72</v>
      </c>
      <c r="F11" s="30">
        <v>0.9</v>
      </c>
      <c r="G11" s="30">
        <v>44</v>
      </c>
      <c r="H11" s="32">
        <f t="shared" si="0"/>
        <v>3168</v>
      </c>
      <c r="K11" t="s">
        <v>9</v>
      </c>
    </row>
    <row r="12" spans="1:8">
      <c r="A12" s="28" t="s">
        <v>32</v>
      </c>
      <c r="B12" s="29">
        <v>43111</v>
      </c>
      <c r="C12" s="30" t="s">
        <v>9</v>
      </c>
      <c r="D12" s="30" t="s">
        <v>33</v>
      </c>
      <c r="E12" s="31">
        <v>61.2</v>
      </c>
      <c r="F12" s="30">
        <v>0.8</v>
      </c>
      <c r="G12" s="30">
        <v>62</v>
      </c>
      <c r="H12" s="32">
        <f t="shared" si="0"/>
        <v>3794.4</v>
      </c>
    </row>
    <row r="13" spans="1:8">
      <c r="A13" s="28" t="s">
        <v>34</v>
      </c>
      <c r="B13" s="29">
        <v>43112</v>
      </c>
      <c r="C13" s="30" t="s">
        <v>12</v>
      </c>
      <c r="D13" s="30" t="s">
        <v>35</v>
      </c>
      <c r="E13" s="31">
        <v>75.6</v>
      </c>
      <c r="F13" s="30">
        <v>0.55</v>
      </c>
      <c r="G13" s="30">
        <v>38</v>
      </c>
      <c r="H13" s="32">
        <f t="shared" si="0"/>
        <v>2872.8</v>
      </c>
    </row>
    <row r="14" spans="1:8">
      <c r="A14" s="28" t="s">
        <v>36</v>
      </c>
      <c r="B14" s="29">
        <v>43112</v>
      </c>
      <c r="C14" s="30" t="s">
        <v>9</v>
      </c>
      <c r="D14" s="30" t="s">
        <v>37</v>
      </c>
      <c r="E14" s="31">
        <v>70.2</v>
      </c>
      <c r="F14" s="30">
        <v>0.65</v>
      </c>
      <c r="G14" s="30">
        <v>86</v>
      </c>
      <c r="H14" s="32">
        <f t="shared" si="0"/>
        <v>6037.2</v>
      </c>
    </row>
    <row r="15" ht="22.2" spans="1:11">
      <c r="A15" s="28" t="s">
        <v>38</v>
      </c>
      <c r="B15" s="29">
        <v>43113</v>
      </c>
      <c r="C15" s="30" t="s">
        <v>12</v>
      </c>
      <c r="D15" s="30" t="s">
        <v>39</v>
      </c>
      <c r="E15" s="31">
        <v>66.6</v>
      </c>
      <c r="F15" s="30">
        <v>0.75</v>
      </c>
      <c r="G15" s="30">
        <v>78</v>
      </c>
      <c r="H15" s="32">
        <f t="shared" si="0"/>
        <v>5194.8</v>
      </c>
      <c r="K15" s="36" t="s">
        <v>40</v>
      </c>
    </row>
    <row r="16" ht="22.2" spans="1:11">
      <c r="A16" s="28" t="s">
        <v>41</v>
      </c>
      <c r="B16" s="29">
        <v>43115</v>
      </c>
      <c r="C16" s="30" t="s">
        <v>9</v>
      </c>
      <c r="D16" s="30" t="s">
        <v>42</v>
      </c>
      <c r="E16" s="31">
        <v>68.4</v>
      </c>
      <c r="F16" s="30">
        <v>0.65</v>
      </c>
      <c r="G16" s="30">
        <v>60</v>
      </c>
      <c r="H16" s="32">
        <f t="shared" si="0"/>
        <v>4104</v>
      </c>
      <c r="K16" s="36"/>
    </row>
    <row r="17" ht="22.2" spans="1:11">
      <c r="A17" s="28" t="s">
        <v>43</v>
      </c>
      <c r="B17" s="29">
        <v>43116</v>
      </c>
      <c r="C17" s="30" t="s">
        <v>9</v>
      </c>
      <c r="D17" s="30" t="s">
        <v>44</v>
      </c>
      <c r="E17" s="31">
        <v>70.2</v>
      </c>
      <c r="F17" s="30">
        <v>0.9</v>
      </c>
      <c r="G17" s="30">
        <v>86</v>
      </c>
      <c r="H17" s="32">
        <f t="shared" si="0"/>
        <v>6037.2</v>
      </c>
      <c r="K17" s="36"/>
    </row>
    <row r="18" ht="22.2" spans="1:11">
      <c r="A18" s="28" t="s">
        <v>45</v>
      </c>
      <c r="B18" s="29">
        <v>43116</v>
      </c>
      <c r="C18" s="30" t="s">
        <v>9</v>
      </c>
      <c r="D18" s="30" t="s">
        <v>46</v>
      </c>
      <c r="E18" s="31">
        <v>73.8</v>
      </c>
      <c r="F18" s="30">
        <v>0.8</v>
      </c>
      <c r="G18" s="30">
        <v>80</v>
      </c>
      <c r="H18" s="32">
        <f t="shared" si="0"/>
        <v>5904</v>
      </c>
      <c r="K18" s="36" t="s">
        <v>47</v>
      </c>
    </row>
    <row r="19" ht="22.2" spans="1:11">
      <c r="A19" s="28" t="s">
        <v>48</v>
      </c>
      <c r="B19" s="29">
        <v>43117</v>
      </c>
      <c r="C19" s="30" t="s">
        <v>9</v>
      </c>
      <c r="D19" s="30" t="s">
        <v>49</v>
      </c>
      <c r="E19" s="31">
        <v>77.4</v>
      </c>
      <c r="F19" s="30">
        <v>0.55</v>
      </c>
      <c r="G19" s="30">
        <v>88</v>
      </c>
      <c r="H19" s="32">
        <f t="shared" si="0"/>
        <v>6811.2</v>
      </c>
      <c r="K19" s="36"/>
    </row>
    <row r="20" spans="1:8">
      <c r="A20" s="28" t="s">
        <v>50</v>
      </c>
      <c r="B20" s="29">
        <v>43118</v>
      </c>
      <c r="C20" s="30" t="s">
        <v>12</v>
      </c>
      <c r="D20" s="30" t="s">
        <v>13</v>
      </c>
      <c r="E20" s="31">
        <v>64.8</v>
      </c>
      <c r="F20" s="30">
        <v>0.65</v>
      </c>
      <c r="G20" s="30">
        <v>66</v>
      </c>
      <c r="H20" s="32">
        <f t="shared" si="0"/>
        <v>4276.8</v>
      </c>
    </row>
    <row r="21" spans="1:8">
      <c r="A21" s="28" t="s">
        <v>51</v>
      </c>
      <c r="B21" s="29">
        <v>43119</v>
      </c>
      <c r="C21" s="30" t="s">
        <v>9</v>
      </c>
      <c r="D21" s="30" t="s">
        <v>10</v>
      </c>
      <c r="E21" s="31">
        <v>79.2</v>
      </c>
      <c r="F21" s="30">
        <v>0.75</v>
      </c>
      <c r="G21" s="30">
        <v>70</v>
      </c>
      <c r="H21" s="32">
        <f t="shared" si="0"/>
        <v>5544</v>
      </c>
    </row>
    <row r="22" spans="1:8">
      <c r="A22" s="28" t="s">
        <v>52</v>
      </c>
      <c r="B22" s="29">
        <v>43122</v>
      </c>
      <c r="C22" s="30" t="s">
        <v>12</v>
      </c>
      <c r="D22" s="30" t="s">
        <v>19</v>
      </c>
      <c r="E22" s="31">
        <v>70.2</v>
      </c>
      <c r="F22" s="30">
        <v>0.9</v>
      </c>
      <c r="G22" s="30">
        <v>44</v>
      </c>
      <c r="H22" s="32">
        <f t="shared" si="0"/>
        <v>3088.8</v>
      </c>
    </row>
    <row r="23" spans="1:8">
      <c r="A23" s="28" t="s">
        <v>53</v>
      </c>
      <c r="B23" s="29">
        <v>43123</v>
      </c>
      <c r="C23" s="30" t="s">
        <v>12</v>
      </c>
      <c r="D23" s="30" t="s">
        <v>21</v>
      </c>
      <c r="E23" s="31">
        <v>72</v>
      </c>
      <c r="F23" s="30">
        <v>0.8</v>
      </c>
      <c r="G23" s="30">
        <v>76</v>
      </c>
      <c r="H23" s="32">
        <f t="shared" si="0"/>
        <v>5472</v>
      </c>
    </row>
    <row r="24" spans="1:8">
      <c r="A24" s="28" t="s">
        <v>54</v>
      </c>
      <c r="B24" s="29">
        <v>43105</v>
      </c>
      <c r="C24" s="30" t="s">
        <v>12</v>
      </c>
      <c r="D24" s="30" t="s">
        <v>19</v>
      </c>
      <c r="E24" s="31">
        <v>70.2</v>
      </c>
      <c r="F24" s="30">
        <v>0.9</v>
      </c>
      <c r="G24" s="30">
        <v>42</v>
      </c>
      <c r="H24" s="32">
        <f t="shared" si="0"/>
        <v>2948.4</v>
      </c>
    </row>
    <row r="25" spans="1:8">
      <c r="A25" s="28" t="s">
        <v>55</v>
      </c>
      <c r="B25" s="29">
        <v>43106</v>
      </c>
      <c r="C25" s="30" t="s">
        <v>9</v>
      </c>
      <c r="D25" s="30" t="s">
        <v>21</v>
      </c>
      <c r="E25" s="31">
        <v>72</v>
      </c>
      <c r="F25" s="30">
        <v>0.8</v>
      </c>
      <c r="G25" s="30">
        <v>64</v>
      </c>
      <c r="H25" s="32">
        <f t="shared" si="0"/>
        <v>4608</v>
      </c>
    </row>
    <row r="26" spans="1:8">
      <c r="A26" s="28" t="s">
        <v>56</v>
      </c>
      <c r="B26" s="29">
        <v>43109</v>
      </c>
      <c r="C26" s="30" t="s">
        <v>9</v>
      </c>
      <c r="D26" s="30" t="s">
        <v>23</v>
      </c>
      <c r="E26" s="31">
        <v>70.2</v>
      </c>
      <c r="F26" s="30">
        <v>0.55</v>
      </c>
      <c r="G26" s="30">
        <v>6</v>
      </c>
      <c r="H26" s="32">
        <f t="shared" si="0"/>
        <v>421.2</v>
      </c>
    </row>
    <row r="27" spans="1:8">
      <c r="A27" s="28" t="s">
        <v>57</v>
      </c>
      <c r="B27" s="29">
        <v>43109</v>
      </c>
      <c r="C27" s="30" t="s">
        <v>12</v>
      </c>
      <c r="D27" s="30" t="s">
        <v>25</v>
      </c>
      <c r="E27" s="31">
        <v>77.4</v>
      </c>
      <c r="F27" s="30">
        <v>0.65</v>
      </c>
      <c r="G27" s="30">
        <v>40</v>
      </c>
      <c r="H27" s="32">
        <f t="shared" si="0"/>
        <v>3096</v>
      </c>
    </row>
    <row r="28" spans="1:8">
      <c r="A28" s="28" t="s">
        <v>58</v>
      </c>
      <c r="B28" s="29">
        <v>43110</v>
      </c>
      <c r="C28" s="30" t="s">
        <v>9</v>
      </c>
      <c r="D28" s="30" t="s">
        <v>27</v>
      </c>
      <c r="E28" s="31">
        <v>73.8</v>
      </c>
      <c r="F28" s="30">
        <v>0.75</v>
      </c>
      <c r="G28" s="30">
        <v>6</v>
      </c>
      <c r="H28" s="32">
        <f t="shared" si="0"/>
        <v>442.8</v>
      </c>
    </row>
    <row r="29" spans="1:8">
      <c r="A29" s="28" t="s">
        <v>59</v>
      </c>
      <c r="B29" s="29">
        <v>43110</v>
      </c>
      <c r="C29" s="30" t="s">
        <v>12</v>
      </c>
      <c r="D29" s="30" t="s">
        <v>29</v>
      </c>
      <c r="E29" s="31">
        <v>64.8</v>
      </c>
      <c r="F29" s="30">
        <v>0.65</v>
      </c>
      <c r="G29" s="30">
        <v>86</v>
      </c>
      <c r="H29" s="32">
        <f t="shared" si="0"/>
        <v>5572.8</v>
      </c>
    </row>
    <row r="30" spans="1:8">
      <c r="A30" s="28" t="s">
        <v>60</v>
      </c>
      <c r="B30" s="29">
        <v>43111</v>
      </c>
      <c r="C30" s="30" t="s">
        <v>12</v>
      </c>
      <c r="D30" s="30" t="s">
        <v>31</v>
      </c>
      <c r="E30" s="31">
        <v>72</v>
      </c>
      <c r="F30" s="30">
        <v>0.9</v>
      </c>
      <c r="G30" s="30">
        <v>44</v>
      </c>
      <c r="H30" s="32">
        <f t="shared" si="0"/>
        <v>3168</v>
      </c>
    </row>
    <row r="31" spans="1:8">
      <c r="A31" s="28" t="s">
        <v>61</v>
      </c>
      <c r="B31" s="29">
        <v>43111</v>
      </c>
      <c r="C31" s="30" t="s">
        <v>9</v>
      </c>
      <c r="D31" s="30" t="s">
        <v>33</v>
      </c>
      <c r="E31" s="31">
        <v>61.2</v>
      </c>
      <c r="F31" s="30">
        <v>0.8</v>
      </c>
      <c r="G31" s="30">
        <v>62</v>
      </c>
      <c r="H31" s="32">
        <f t="shared" si="0"/>
        <v>3794.4</v>
      </c>
    </row>
    <row r="32" spans="1:8">
      <c r="A32" s="28" t="s">
        <v>62</v>
      </c>
      <c r="B32" s="29">
        <v>43112</v>
      </c>
      <c r="C32" s="30" t="s">
        <v>12</v>
      </c>
      <c r="D32" s="30" t="s">
        <v>35</v>
      </c>
      <c r="E32" s="31">
        <v>75.6</v>
      </c>
      <c r="F32" s="30">
        <v>0.55</v>
      </c>
      <c r="G32" s="30">
        <v>38</v>
      </c>
      <c r="H32" s="32">
        <f t="shared" si="0"/>
        <v>2872.8</v>
      </c>
    </row>
    <row r="33" spans="1:8">
      <c r="A33" s="28" t="s">
        <v>63</v>
      </c>
      <c r="B33" s="29">
        <v>43105</v>
      </c>
      <c r="C33" s="30" t="s">
        <v>12</v>
      </c>
      <c r="D33" s="30" t="s">
        <v>19</v>
      </c>
      <c r="E33" s="31">
        <v>70.2</v>
      </c>
      <c r="F33" s="30">
        <v>0.9</v>
      </c>
      <c r="G33" s="30">
        <v>42</v>
      </c>
      <c r="H33" s="32">
        <f t="shared" si="0"/>
        <v>2948.4</v>
      </c>
    </row>
    <row r="34" spans="1:8">
      <c r="A34" s="28" t="s">
        <v>64</v>
      </c>
      <c r="B34" s="29">
        <v>43106</v>
      </c>
      <c r="C34" s="30" t="s">
        <v>9</v>
      </c>
      <c r="D34" s="30" t="s">
        <v>21</v>
      </c>
      <c r="E34" s="31">
        <v>72</v>
      </c>
      <c r="F34" s="30">
        <v>0.8</v>
      </c>
      <c r="G34" s="30">
        <v>64</v>
      </c>
      <c r="H34" s="32">
        <f t="shared" si="0"/>
        <v>4608</v>
      </c>
    </row>
    <row r="35" spans="1:8">
      <c r="A35" s="28" t="s">
        <v>65</v>
      </c>
      <c r="B35" s="29">
        <v>43109</v>
      </c>
      <c r="C35" s="30" t="s">
        <v>9</v>
      </c>
      <c r="D35" s="30" t="s">
        <v>23</v>
      </c>
      <c r="E35" s="31">
        <v>70.2</v>
      </c>
      <c r="F35" s="30">
        <v>0.55</v>
      </c>
      <c r="G35" s="30">
        <v>6</v>
      </c>
      <c r="H35" s="32">
        <f t="shared" si="0"/>
        <v>421.2</v>
      </c>
    </row>
    <row r="36" spans="1:8">
      <c r="A36" s="28" t="s">
        <v>66</v>
      </c>
      <c r="B36" s="29">
        <v>43109</v>
      </c>
      <c r="C36" s="30" t="s">
        <v>12</v>
      </c>
      <c r="D36" s="30" t="s">
        <v>25</v>
      </c>
      <c r="E36" s="31">
        <v>77.4</v>
      </c>
      <c r="F36" s="30">
        <v>0.65</v>
      </c>
      <c r="G36" s="30">
        <v>40</v>
      </c>
      <c r="H36" s="32">
        <f t="shared" si="0"/>
        <v>3096</v>
      </c>
    </row>
    <row r="37" spans="1:8">
      <c r="A37" s="28" t="s">
        <v>67</v>
      </c>
      <c r="B37" s="29">
        <v>43110</v>
      </c>
      <c r="C37" s="30" t="s">
        <v>9</v>
      </c>
      <c r="D37" s="30" t="s">
        <v>27</v>
      </c>
      <c r="E37" s="31">
        <v>73.8</v>
      </c>
      <c r="F37" s="30">
        <v>0.75</v>
      </c>
      <c r="G37" s="30">
        <v>6</v>
      </c>
      <c r="H37" s="32">
        <f t="shared" si="0"/>
        <v>442.8</v>
      </c>
    </row>
    <row r="38" spans="1:8">
      <c r="A38" s="28" t="s">
        <v>68</v>
      </c>
      <c r="B38" s="29">
        <v>43110</v>
      </c>
      <c r="C38" s="30" t="s">
        <v>12</v>
      </c>
      <c r="D38" s="30" t="s">
        <v>29</v>
      </c>
      <c r="E38" s="31">
        <v>64.8</v>
      </c>
      <c r="F38" s="30">
        <v>0.65</v>
      </c>
      <c r="G38" s="30">
        <v>86</v>
      </c>
      <c r="H38" s="32">
        <f t="shared" si="0"/>
        <v>5572.8</v>
      </c>
    </row>
    <row r="39" spans="1:8">
      <c r="A39" s="28" t="s">
        <v>69</v>
      </c>
      <c r="B39" s="29">
        <v>43111</v>
      </c>
      <c r="C39" s="30" t="s">
        <v>12</v>
      </c>
      <c r="D39" s="30" t="s">
        <v>31</v>
      </c>
      <c r="E39" s="31">
        <v>72</v>
      </c>
      <c r="F39" s="30">
        <v>0.9</v>
      </c>
      <c r="G39" s="30">
        <v>44</v>
      </c>
      <c r="H39" s="32">
        <f t="shared" si="0"/>
        <v>3168</v>
      </c>
    </row>
    <row r="40" spans="1:8">
      <c r="A40" s="28" t="s">
        <v>70</v>
      </c>
      <c r="B40" s="29">
        <v>43111</v>
      </c>
      <c r="C40" s="30" t="s">
        <v>9</v>
      </c>
      <c r="D40" s="30" t="s">
        <v>33</v>
      </c>
      <c r="E40" s="31">
        <v>61.2</v>
      </c>
      <c r="F40" s="30">
        <v>0.8</v>
      </c>
      <c r="G40" s="30">
        <v>62</v>
      </c>
      <c r="H40" s="32">
        <f t="shared" si="0"/>
        <v>3794.4</v>
      </c>
    </row>
    <row r="41" spans="1:8">
      <c r="A41" s="28" t="s">
        <v>71</v>
      </c>
      <c r="B41" s="29">
        <v>43112</v>
      </c>
      <c r="C41" s="30" t="s">
        <v>12</v>
      </c>
      <c r="D41" s="30" t="s">
        <v>35</v>
      </c>
      <c r="E41" s="31">
        <v>75.6</v>
      </c>
      <c r="F41" s="30">
        <v>0.55</v>
      </c>
      <c r="G41" s="30">
        <v>38</v>
      </c>
      <c r="H41" s="32">
        <f t="shared" si="0"/>
        <v>2872.8</v>
      </c>
    </row>
    <row r="42" spans="1:8">
      <c r="A42" s="28" t="s">
        <v>72</v>
      </c>
      <c r="B42" s="29">
        <v>43109</v>
      </c>
      <c r="C42" s="30" t="s">
        <v>9</v>
      </c>
      <c r="D42" s="30" t="s">
        <v>23</v>
      </c>
      <c r="E42" s="31">
        <v>70.2</v>
      </c>
      <c r="F42" s="30">
        <v>0.55</v>
      </c>
      <c r="G42" s="30">
        <v>6</v>
      </c>
      <c r="H42" s="32">
        <f t="shared" si="0"/>
        <v>421.2</v>
      </c>
    </row>
    <row r="43" spans="1:8">
      <c r="A43" s="28" t="s">
        <v>73</v>
      </c>
      <c r="B43" s="29">
        <v>43109</v>
      </c>
      <c r="C43" s="30" t="s">
        <v>12</v>
      </c>
      <c r="D43" s="30" t="s">
        <v>25</v>
      </c>
      <c r="E43" s="31">
        <v>77.4</v>
      </c>
      <c r="F43" s="30">
        <v>0.65</v>
      </c>
      <c r="G43" s="30">
        <v>40</v>
      </c>
      <c r="H43" s="32">
        <f t="shared" si="0"/>
        <v>3096</v>
      </c>
    </row>
    <row r="44" spans="1:8">
      <c r="A44" s="28" t="s">
        <v>74</v>
      </c>
      <c r="B44" s="29">
        <v>43110</v>
      </c>
      <c r="C44" s="30" t="s">
        <v>9</v>
      </c>
      <c r="D44" s="30" t="s">
        <v>27</v>
      </c>
      <c r="E44" s="31">
        <v>73.8</v>
      </c>
      <c r="F44" s="30">
        <v>0.75</v>
      </c>
      <c r="G44" s="30">
        <v>6</v>
      </c>
      <c r="H44" s="32">
        <f t="shared" si="0"/>
        <v>442.8</v>
      </c>
    </row>
    <row r="45" spans="1:8">
      <c r="A45" s="28" t="s">
        <v>75</v>
      </c>
      <c r="B45" s="29">
        <v>43110</v>
      </c>
      <c r="C45" s="30" t="s">
        <v>12</v>
      </c>
      <c r="D45" s="30" t="s">
        <v>29</v>
      </c>
      <c r="E45" s="31">
        <v>64.8</v>
      </c>
      <c r="F45" s="30">
        <v>0.65</v>
      </c>
      <c r="G45" s="30">
        <v>86</v>
      </c>
      <c r="H45" s="32">
        <f t="shared" si="0"/>
        <v>5572.8</v>
      </c>
    </row>
    <row r="46" spans="1:8">
      <c r="A46" s="28" t="s">
        <v>76</v>
      </c>
      <c r="B46" s="29">
        <v>43111</v>
      </c>
      <c r="C46" s="30" t="s">
        <v>12</v>
      </c>
      <c r="D46" s="30" t="s">
        <v>31</v>
      </c>
      <c r="E46" s="31">
        <v>72</v>
      </c>
      <c r="F46" s="30">
        <v>0.9</v>
      </c>
      <c r="G46" s="30">
        <v>44</v>
      </c>
      <c r="H46" s="32">
        <f t="shared" si="0"/>
        <v>3168</v>
      </c>
    </row>
    <row r="47" spans="1:8">
      <c r="A47" s="28" t="s">
        <v>77</v>
      </c>
      <c r="B47" s="29">
        <v>43111</v>
      </c>
      <c r="C47" s="30" t="s">
        <v>9</v>
      </c>
      <c r="D47" s="30" t="s">
        <v>33</v>
      </c>
      <c r="E47" s="31">
        <v>61.2</v>
      </c>
      <c r="F47" s="30">
        <v>0.8</v>
      </c>
      <c r="G47" s="30">
        <v>62</v>
      </c>
      <c r="H47" s="32">
        <f t="shared" si="0"/>
        <v>3794.4</v>
      </c>
    </row>
    <row r="48" spans="1:8">
      <c r="A48" s="28" t="s">
        <v>78</v>
      </c>
      <c r="B48" s="29">
        <v>43112</v>
      </c>
      <c r="C48" s="30" t="s">
        <v>12</v>
      </c>
      <c r="D48" s="30" t="s">
        <v>35</v>
      </c>
      <c r="E48" s="31">
        <v>75.6</v>
      </c>
      <c r="F48" s="30">
        <v>0.55</v>
      </c>
      <c r="G48" s="30">
        <v>38</v>
      </c>
      <c r="H48" s="32">
        <f t="shared" si="0"/>
        <v>2872.8</v>
      </c>
    </row>
    <row r="49" spans="1:8">
      <c r="A49" s="28" t="s">
        <v>79</v>
      </c>
      <c r="B49" s="29">
        <v>43112</v>
      </c>
      <c r="C49" s="30" t="s">
        <v>9</v>
      </c>
      <c r="D49" s="30" t="s">
        <v>37</v>
      </c>
      <c r="E49" s="31">
        <v>70.2</v>
      </c>
      <c r="F49" s="30">
        <v>0.65</v>
      </c>
      <c r="G49" s="30">
        <v>86</v>
      </c>
      <c r="H49" s="32">
        <f t="shared" si="0"/>
        <v>6037.2</v>
      </c>
    </row>
    <row r="50" spans="1:8">
      <c r="A50" s="28" t="s">
        <v>80</v>
      </c>
      <c r="B50" s="29">
        <v>43113</v>
      </c>
      <c r="C50" s="30" t="s">
        <v>12</v>
      </c>
      <c r="D50" s="30" t="s">
        <v>39</v>
      </c>
      <c r="E50" s="31">
        <v>66.6</v>
      </c>
      <c r="F50" s="30">
        <v>0.75</v>
      </c>
      <c r="G50" s="30">
        <v>78</v>
      </c>
      <c r="H50" s="32">
        <f t="shared" si="0"/>
        <v>5194.8</v>
      </c>
    </row>
    <row r="51" spans="1:8">
      <c r="A51" s="28" t="s">
        <v>81</v>
      </c>
      <c r="B51" s="29">
        <v>43115</v>
      </c>
      <c r="C51" s="30" t="s">
        <v>9</v>
      </c>
      <c r="D51" s="30" t="s">
        <v>42</v>
      </c>
      <c r="E51" s="31">
        <v>68.4</v>
      </c>
      <c r="F51" s="30">
        <v>0.65</v>
      </c>
      <c r="G51" s="30">
        <v>60</v>
      </c>
      <c r="H51" s="32">
        <f t="shared" si="0"/>
        <v>4104</v>
      </c>
    </row>
    <row r="52" spans="1:8">
      <c r="A52" s="28" t="s">
        <v>82</v>
      </c>
      <c r="B52" s="29">
        <v>43116</v>
      </c>
      <c r="C52" s="30" t="s">
        <v>9</v>
      </c>
      <c r="D52" s="30" t="s">
        <v>44</v>
      </c>
      <c r="E52" s="31">
        <v>70.2</v>
      </c>
      <c r="F52" s="30">
        <v>0.9</v>
      </c>
      <c r="G52" s="30">
        <v>86</v>
      </c>
      <c r="H52" s="32">
        <f t="shared" si="0"/>
        <v>6037.2</v>
      </c>
    </row>
    <row r="53" spans="1:8">
      <c r="A53" s="28" t="s">
        <v>83</v>
      </c>
      <c r="B53" s="29">
        <v>43116</v>
      </c>
      <c r="C53" s="30" t="s">
        <v>9</v>
      </c>
      <c r="D53" s="30" t="s">
        <v>46</v>
      </c>
      <c r="E53" s="31">
        <v>73.8</v>
      </c>
      <c r="F53" s="30">
        <v>0.8</v>
      </c>
      <c r="G53" s="30">
        <v>80</v>
      </c>
      <c r="H53" s="32">
        <f t="shared" si="0"/>
        <v>5904</v>
      </c>
    </row>
    <row r="54" spans="1:8">
      <c r="A54" s="28" t="s">
        <v>84</v>
      </c>
      <c r="B54" s="29">
        <v>43117</v>
      </c>
      <c r="C54" s="30" t="s">
        <v>9</v>
      </c>
      <c r="D54" s="30" t="s">
        <v>49</v>
      </c>
      <c r="E54" s="31">
        <v>77.4</v>
      </c>
      <c r="F54" s="30">
        <v>0.55</v>
      </c>
      <c r="G54" s="30">
        <v>88</v>
      </c>
      <c r="H54" s="32">
        <f t="shared" si="0"/>
        <v>6811.2</v>
      </c>
    </row>
    <row r="55" spans="1:8">
      <c r="A55" s="28" t="s">
        <v>85</v>
      </c>
      <c r="B55" s="29">
        <v>43118</v>
      </c>
      <c r="C55" s="30" t="s">
        <v>12</v>
      </c>
      <c r="D55" s="30" t="s">
        <v>13</v>
      </c>
      <c r="E55" s="31">
        <v>64.8</v>
      </c>
      <c r="F55" s="30">
        <v>0.65</v>
      </c>
      <c r="G55" s="30">
        <v>66</v>
      </c>
      <c r="H55" s="32">
        <f t="shared" si="0"/>
        <v>4276.8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E21" sqref="E21"/>
    </sheetView>
  </sheetViews>
  <sheetFormatPr defaultColWidth="8.88888888888889" defaultRowHeight="13.8"/>
  <cols>
    <col min="1" max="1" width="15.4444444444444" customWidth="1"/>
    <col min="2" max="2" width="15" customWidth="1"/>
    <col min="3" max="3" width="16.6666666666667" customWidth="1"/>
    <col min="4" max="4" width="32.7777777777778" customWidth="1"/>
    <col min="5" max="5" width="9"/>
    <col min="6" max="6" width="10.5555555555556" customWidth="1"/>
    <col min="7" max="7" width="10.7777777777778" customWidth="1"/>
    <col min="8" max="8" width="11.6666666666667" customWidth="1"/>
    <col min="10" max="10" width="25.4444444444444" customWidth="1"/>
    <col min="11" max="11" width="15.7777777777778" customWidth="1"/>
  </cols>
  <sheetData>
    <row r="1" ht="27.15" spans="1:8">
      <c r="A1" s="1" t="s">
        <v>86</v>
      </c>
      <c r="B1" s="1"/>
      <c r="C1" s="1"/>
      <c r="D1" s="1"/>
      <c r="E1" s="1"/>
      <c r="F1" s="1"/>
      <c r="G1" s="1"/>
      <c r="H1" s="1"/>
    </row>
    <row r="2" ht="20.55" spans="1:10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  <c r="G2" s="2" t="s">
        <v>6</v>
      </c>
      <c r="H2" s="5" t="s">
        <v>7</v>
      </c>
      <c r="J2" t="s">
        <v>87</v>
      </c>
    </row>
    <row r="3" spans="1:10">
      <c r="A3" s="6" t="s">
        <v>8</v>
      </c>
      <c r="B3" s="7">
        <v>43102</v>
      </c>
      <c r="C3" s="6" t="s">
        <v>88</v>
      </c>
      <c r="D3" s="6" t="s">
        <v>89</v>
      </c>
      <c r="E3" s="8">
        <v>117</v>
      </c>
      <c r="F3" s="6">
        <v>0.75</v>
      </c>
      <c r="G3" s="6">
        <v>6</v>
      </c>
      <c r="H3" s="9">
        <f t="shared" ref="H3:H56" si="0">E3*G3</f>
        <v>702</v>
      </c>
      <c r="J3" t="s">
        <v>90</v>
      </c>
    </row>
    <row r="4" spans="1:11">
      <c r="A4" s="10" t="s">
        <v>11</v>
      </c>
      <c r="B4" s="11">
        <v>43104</v>
      </c>
      <c r="C4" s="10" t="s">
        <v>12</v>
      </c>
      <c r="D4" s="10" t="s">
        <v>91</v>
      </c>
      <c r="E4" s="12">
        <v>64.8</v>
      </c>
      <c r="F4" s="10">
        <v>0.65</v>
      </c>
      <c r="G4" s="10">
        <v>10</v>
      </c>
      <c r="H4" s="13">
        <f t="shared" si="0"/>
        <v>648</v>
      </c>
      <c r="K4" t="s">
        <v>92</v>
      </c>
    </row>
    <row r="5" spans="1:11">
      <c r="A5" s="14" t="s">
        <v>16</v>
      </c>
      <c r="B5" s="15">
        <v>43104</v>
      </c>
      <c r="C5" s="14" t="s">
        <v>12</v>
      </c>
      <c r="D5" s="14" t="s">
        <v>89</v>
      </c>
      <c r="E5" s="16">
        <v>79.2</v>
      </c>
      <c r="F5" s="14">
        <v>0.75</v>
      </c>
      <c r="G5" s="14">
        <v>82</v>
      </c>
      <c r="H5" s="17">
        <f t="shared" si="0"/>
        <v>6494.4</v>
      </c>
      <c r="J5" s="22" t="s">
        <v>88</v>
      </c>
      <c r="K5">
        <f>COUNTIF($C$3:$C$56,J5)</f>
        <v>12</v>
      </c>
    </row>
    <row r="6" spans="1:11">
      <c r="A6" s="10" t="s">
        <v>18</v>
      </c>
      <c r="B6" s="11">
        <v>43105</v>
      </c>
      <c r="C6" s="10" t="s">
        <v>12</v>
      </c>
      <c r="D6" s="10" t="s">
        <v>93</v>
      </c>
      <c r="E6" s="12">
        <v>70.2</v>
      </c>
      <c r="F6" s="10">
        <v>0.9</v>
      </c>
      <c r="G6" s="10">
        <v>42</v>
      </c>
      <c r="H6" s="13">
        <f t="shared" si="0"/>
        <v>2948.4</v>
      </c>
      <c r="J6" s="22" t="s">
        <v>12</v>
      </c>
      <c r="K6">
        <f>COUNTIF($C$3:$C$56,J6)</f>
        <v>22</v>
      </c>
    </row>
    <row r="7" spans="1:11">
      <c r="A7" s="14" t="s">
        <v>20</v>
      </c>
      <c r="B7" s="15">
        <v>43106</v>
      </c>
      <c r="C7" s="14" t="s">
        <v>9</v>
      </c>
      <c r="D7" s="14" t="s">
        <v>94</v>
      </c>
      <c r="E7" s="16">
        <v>72</v>
      </c>
      <c r="F7" s="14">
        <v>0.8</v>
      </c>
      <c r="G7" s="14">
        <v>64</v>
      </c>
      <c r="H7" s="17">
        <f t="shared" si="0"/>
        <v>4608</v>
      </c>
      <c r="J7" s="22" t="s">
        <v>9</v>
      </c>
      <c r="K7">
        <f>COUNTIF($C$3:$C$56,J7)</f>
        <v>20</v>
      </c>
    </row>
    <row r="8" spans="1:8">
      <c r="A8" s="10" t="s">
        <v>22</v>
      </c>
      <c r="B8" s="11">
        <v>43109</v>
      </c>
      <c r="C8" s="10" t="s">
        <v>88</v>
      </c>
      <c r="D8" s="10" t="s">
        <v>95</v>
      </c>
      <c r="E8" s="12">
        <v>70.2</v>
      </c>
      <c r="F8" s="10">
        <v>0.55</v>
      </c>
      <c r="G8" s="10">
        <v>6</v>
      </c>
      <c r="H8" s="13">
        <f t="shared" si="0"/>
        <v>421.2</v>
      </c>
    </row>
    <row r="9" spans="1:8">
      <c r="A9" s="14" t="s">
        <v>24</v>
      </c>
      <c r="B9" s="15">
        <v>43109</v>
      </c>
      <c r="C9" s="14" t="s">
        <v>12</v>
      </c>
      <c r="D9" s="14" t="s">
        <v>96</v>
      </c>
      <c r="E9" s="16">
        <v>77.4</v>
      </c>
      <c r="F9" s="14">
        <v>0.65</v>
      </c>
      <c r="G9" s="14">
        <v>40</v>
      </c>
      <c r="H9" s="17">
        <f t="shared" si="0"/>
        <v>3096</v>
      </c>
    </row>
    <row r="10" spans="1:11">
      <c r="A10" s="10" t="s">
        <v>26</v>
      </c>
      <c r="B10" s="11">
        <v>43110</v>
      </c>
      <c r="C10" s="10" t="s">
        <v>9</v>
      </c>
      <c r="D10" s="10" t="s">
        <v>97</v>
      </c>
      <c r="E10" s="12">
        <v>73.8</v>
      </c>
      <c r="F10" s="10">
        <v>0.75</v>
      </c>
      <c r="G10" s="10">
        <v>6</v>
      </c>
      <c r="H10" s="13">
        <f t="shared" si="0"/>
        <v>442.8</v>
      </c>
      <c r="J10" t="s">
        <v>98</v>
      </c>
      <c r="K10">
        <f>COUNTIF(H:H,"&gt;3000")</f>
        <v>37</v>
      </c>
    </row>
    <row r="11" spans="1:8">
      <c r="A11" s="14" t="s">
        <v>28</v>
      </c>
      <c r="B11" s="15">
        <v>43110</v>
      </c>
      <c r="C11" s="14" t="s">
        <v>12</v>
      </c>
      <c r="D11" s="14" t="s">
        <v>99</v>
      </c>
      <c r="E11" s="16">
        <v>64.8</v>
      </c>
      <c r="F11" s="14">
        <v>0.65</v>
      </c>
      <c r="G11" s="14">
        <v>86</v>
      </c>
      <c r="H11" s="17">
        <f t="shared" si="0"/>
        <v>5572.8</v>
      </c>
    </row>
    <row r="12" spans="1:11">
      <c r="A12" s="10" t="s">
        <v>30</v>
      </c>
      <c r="B12" s="11">
        <v>43111</v>
      </c>
      <c r="C12" s="10" t="s">
        <v>12</v>
      </c>
      <c r="D12" s="10" t="s">
        <v>100</v>
      </c>
      <c r="E12" s="12">
        <v>72</v>
      </c>
      <c r="F12" s="10">
        <v>0.9</v>
      </c>
      <c r="G12" s="10">
        <v>44</v>
      </c>
      <c r="H12" s="13">
        <f t="shared" si="0"/>
        <v>3168</v>
      </c>
      <c r="J12" t="s">
        <v>101</v>
      </c>
      <c r="K12">
        <f>COUNTIF(H:H,"&gt;"&amp;AVERAGE(H:H))</f>
        <v>28</v>
      </c>
    </row>
    <row r="13" spans="1:8">
      <c r="A13" s="14" t="s">
        <v>32</v>
      </c>
      <c r="B13" s="15">
        <v>43111</v>
      </c>
      <c r="C13" s="14" t="s">
        <v>9</v>
      </c>
      <c r="D13" s="14" t="s">
        <v>102</v>
      </c>
      <c r="E13" s="16">
        <v>61.2</v>
      </c>
      <c r="F13" s="14">
        <v>0.8</v>
      </c>
      <c r="G13" s="14">
        <v>62</v>
      </c>
      <c r="H13" s="17">
        <f t="shared" si="0"/>
        <v>3794.4</v>
      </c>
    </row>
    <row r="14" spans="1:8">
      <c r="A14" s="10" t="s">
        <v>34</v>
      </c>
      <c r="B14" s="11">
        <v>43112</v>
      </c>
      <c r="C14" s="10" t="s">
        <v>88</v>
      </c>
      <c r="D14" s="10" t="s">
        <v>103</v>
      </c>
      <c r="E14" s="12">
        <v>75.6</v>
      </c>
      <c r="F14" s="10">
        <v>0.55</v>
      </c>
      <c r="G14" s="10">
        <v>38</v>
      </c>
      <c r="H14" s="13">
        <f t="shared" si="0"/>
        <v>2872.8</v>
      </c>
    </row>
    <row r="15" spans="1:8">
      <c r="A15" s="14" t="s">
        <v>36</v>
      </c>
      <c r="B15" s="15">
        <v>43112</v>
      </c>
      <c r="C15" s="14" t="s">
        <v>9</v>
      </c>
      <c r="D15" s="14" t="s">
        <v>104</v>
      </c>
      <c r="E15" s="16">
        <v>70.2</v>
      </c>
      <c r="F15" s="14">
        <v>0.65</v>
      </c>
      <c r="G15" s="14">
        <v>86</v>
      </c>
      <c r="H15" s="17">
        <f t="shared" si="0"/>
        <v>6037.2</v>
      </c>
    </row>
    <row r="16" spans="1:8">
      <c r="A16" s="10" t="s">
        <v>38</v>
      </c>
      <c r="B16" s="11">
        <v>43113</v>
      </c>
      <c r="C16" s="10" t="s">
        <v>88</v>
      </c>
      <c r="D16" s="10" t="s">
        <v>105</v>
      </c>
      <c r="E16" s="12">
        <v>66.6</v>
      </c>
      <c r="F16" s="10">
        <v>0.75</v>
      </c>
      <c r="G16" s="10">
        <v>78</v>
      </c>
      <c r="H16" s="13">
        <f t="shared" si="0"/>
        <v>5194.8</v>
      </c>
    </row>
    <row r="17" spans="1:8">
      <c r="A17" s="14" t="s">
        <v>41</v>
      </c>
      <c r="B17" s="15">
        <v>43115</v>
      </c>
      <c r="C17" s="14" t="s">
        <v>9</v>
      </c>
      <c r="D17" s="14" t="s">
        <v>106</v>
      </c>
      <c r="E17" s="16">
        <v>68.4</v>
      </c>
      <c r="F17" s="14">
        <v>0.65</v>
      </c>
      <c r="G17" s="14">
        <v>60</v>
      </c>
      <c r="H17" s="17">
        <f t="shared" si="0"/>
        <v>4104</v>
      </c>
    </row>
    <row r="18" spans="1:8">
      <c r="A18" s="10" t="s">
        <v>43</v>
      </c>
      <c r="B18" s="11">
        <v>43116</v>
      </c>
      <c r="C18" s="10" t="s">
        <v>88</v>
      </c>
      <c r="D18" s="10" t="s">
        <v>107</v>
      </c>
      <c r="E18" s="12">
        <v>70.2</v>
      </c>
      <c r="F18" s="10">
        <v>0.9</v>
      </c>
      <c r="G18" s="10">
        <v>86</v>
      </c>
      <c r="H18" s="13">
        <f t="shared" si="0"/>
        <v>6037.2</v>
      </c>
    </row>
    <row r="19" spans="1:8">
      <c r="A19" s="14" t="s">
        <v>45</v>
      </c>
      <c r="B19" s="15">
        <v>43116</v>
      </c>
      <c r="C19" s="14" t="s">
        <v>88</v>
      </c>
      <c r="D19" s="14" t="s">
        <v>108</v>
      </c>
      <c r="E19" s="16">
        <v>73.8</v>
      </c>
      <c r="F19" s="14">
        <v>0.8</v>
      </c>
      <c r="G19" s="14">
        <v>80</v>
      </c>
      <c r="H19" s="17">
        <f t="shared" si="0"/>
        <v>5904</v>
      </c>
    </row>
    <row r="20" spans="1:8">
      <c r="A20" s="10" t="s">
        <v>48</v>
      </c>
      <c r="B20" s="11">
        <v>43117</v>
      </c>
      <c r="C20" s="10" t="s">
        <v>9</v>
      </c>
      <c r="D20" s="10" t="s">
        <v>109</v>
      </c>
      <c r="E20" s="12">
        <v>77.4</v>
      </c>
      <c r="F20" s="10">
        <v>0.55</v>
      </c>
      <c r="G20" s="10">
        <v>88</v>
      </c>
      <c r="H20" s="13">
        <f t="shared" si="0"/>
        <v>6811.2</v>
      </c>
    </row>
    <row r="21" spans="1:8">
      <c r="A21" s="14" t="s">
        <v>50</v>
      </c>
      <c r="B21" s="15">
        <v>43118</v>
      </c>
      <c r="C21" s="14" t="s">
        <v>88</v>
      </c>
      <c r="D21" s="14" t="s">
        <v>110</v>
      </c>
      <c r="E21" s="16">
        <v>64.8</v>
      </c>
      <c r="F21" s="14">
        <v>0.65</v>
      </c>
      <c r="G21" s="14">
        <v>66</v>
      </c>
      <c r="H21" s="17">
        <f t="shared" si="0"/>
        <v>4276.8</v>
      </c>
    </row>
    <row r="22" spans="1:8">
      <c r="A22" s="10" t="s">
        <v>51</v>
      </c>
      <c r="B22" s="11">
        <v>43119</v>
      </c>
      <c r="C22" s="10" t="s">
        <v>9</v>
      </c>
      <c r="D22" s="10" t="s">
        <v>89</v>
      </c>
      <c r="E22" s="12">
        <v>79.2</v>
      </c>
      <c r="F22" s="10">
        <v>0.75</v>
      </c>
      <c r="G22" s="10">
        <v>70</v>
      </c>
      <c r="H22" s="13">
        <f t="shared" si="0"/>
        <v>5544</v>
      </c>
    </row>
    <row r="23" spans="1:8">
      <c r="A23" s="14" t="s">
        <v>52</v>
      </c>
      <c r="B23" s="15">
        <v>43122</v>
      </c>
      <c r="C23" s="14" t="s">
        <v>12</v>
      </c>
      <c r="D23" s="14" t="s">
        <v>93</v>
      </c>
      <c r="E23" s="16">
        <v>70.2</v>
      </c>
      <c r="F23" s="14">
        <v>0.9</v>
      </c>
      <c r="G23" s="14">
        <v>44</v>
      </c>
      <c r="H23" s="17">
        <f t="shared" si="0"/>
        <v>3088.8</v>
      </c>
    </row>
    <row r="24" spans="1:8">
      <c r="A24" s="10" t="s">
        <v>53</v>
      </c>
      <c r="B24" s="11">
        <v>43123</v>
      </c>
      <c r="C24" s="10" t="s">
        <v>12</v>
      </c>
      <c r="D24" s="10" t="s">
        <v>94</v>
      </c>
      <c r="E24" s="12">
        <v>72</v>
      </c>
      <c r="F24" s="10">
        <v>0.8</v>
      </c>
      <c r="G24" s="10">
        <v>76</v>
      </c>
      <c r="H24" s="13">
        <f t="shared" si="0"/>
        <v>5472</v>
      </c>
    </row>
    <row r="25" spans="1:8">
      <c r="A25" s="14" t="s">
        <v>54</v>
      </c>
      <c r="B25" s="15">
        <v>43105</v>
      </c>
      <c r="C25" s="14" t="s">
        <v>12</v>
      </c>
      <c r="D25" s="14" t="s">
        <v>93</v>
      </c>
      <c r="E25" s="16">
        <v>70.2</v>
      </c>
      <c r="F25" s="14">
        <v>0.9</v>
      </c>
      <c r="G25" s="14">
        <v>42</v>
      </c>
      <c r="H25" s="17">
        <f t="shared" si="0"/>
        <v>2948.4</v>
      </c>
    </row>
    <row r="26" spans="1:8">
      <c r="A26" s="10" t="s">
        <v>55</v>
      </c>
      <c r="B26" s="11">
        <v>43106</v>
      </c>
      <c r="C26" s="10" t="s">
        <v>9</v>
      </c>
      <c r="D26" s="10" t="s">
        <v>94</v>
      </c>
      <c r="E26" s="12">
        <v>72</v>
      </c>
      <c r="F26" s="10">
        <v>0.8</v>
      </c>
      <c r="G26" s="10">
        <v>64</v>
      </c>
      <c r="H26" s="13">
        <f t="shared" si="0"/>
        <v>4608</v>
      </c>
    </row>
    <row r="27" spans="1:8">
      <c r="A27" s="14" t="s">
        <v>56</v>
      </c>
      <c r="B27" s="15">
        <v>43109</v>
      </c>
      <c r="C27" s="14" t="s">
        <v>88</v>
      </c>
      <c r="D27" s="14" t="s">
        <v>95</v>
      </c>
      <c r="E27" s="16">
        <v>70.2</v>
      </c>
      <c r="F27" s="14">
        <v>0.55</v>
      </c>
      <c r="G27" s="14">
        <v>6</v>
      </c>
      <c r="H27" s="17">
        <f t="shared" si="0"/>
        <v>421.2</v>
      </c>
    </row>
    <row r="28" spans="1:8">
      <c r="A28" s="10" t="s">
        <v>57</v>
      </c>
      <c r="B28" s="11">
        <v>43109</v>
      </c>
      <c r="C28" s="10" t="s">
        <v>12</v>
      </c>
      <c r="D28" s="10" t="s">
        <v>96</v>
      </c>
      <c r="E28" s="12">
        <v>77.4</v>
      </c>
      <c r="F28" s="10">
        <v>0.65</v>
      </c>
      <c r="G28" s="10">
        <v>40</v>
      </c>
      <c r="H28" s="13">
        <f t="shared" si="0"/>
        <v>3096</v>
      </c>
    </row>
    <row r="29" spans="1:8">
      <c r="A29" s="14" t="s">
        <v>58</v>
      </c>
      <c r="B29" s="15">
        <v>43110</v>
      </c>
      <c r="C29" s="14" t="s">
        <v>9</v>
      </c>
      <c r="D29" s="14" t="s">
        <v>96</v>
      </c>
      <c r="E29" s="16">
        <v>73.8</v>
      </c>
      <c r="F29" s="14">
        <v>0.75</v>
      </c>
      <c r="G29" s="14">
        <v>6</v>
      </c>
      <c r="H29" s="17">
        <f t="shared" si="0"/>
        <v>442.8</v>
      </c>
    </row>
    <row r="30" spans="1:8">
      <c r="A30" s="10" t="s">
        <v>59</v>
      </c>
      <c r="B30" s="11">
        <v>43110</v>
      </c>
      <c r="C30" s="10" t="s">
        <v>12</v>
      </c>
      <c r="D30" s="10" t="s">
        <v>111</v>
      </c>
      <c r="E30" s="12">
        <v>64.8</v>
      </c>
      <c r="F30" s="10">
        <v>0.65</v>
      </c>
      <c r="G30" s="10">
        <v>86</v>
      </c>
      <c r="H30" s="13">
        <f t="shared" si="0"/>
        <v>5572.8</v>
      </c>
    </row>
    <row r="31" spans="1:8">
      <c r="A31" s="14" t="s">
        <v>60</v>
      </c>
      <c r="B31" s="15">
        <v>43111</v>
      </c>
      <c r="C31" s="14" t="s">
        <v>88</v>
      </c>
      <c r="D31" s="14" t="s">
        <v>100</v>
      </c>
      <c r="E31" s="16">
        <v>72</v>
      </c>
      <c r="F31" s="14">
        <v>0.9</v>
      </c>
      <c r="G31" s="14">
        <v>44</v>
      </c>
      <c r="H31" s="17">
        <f t="shared" si="0"/>
        <v>3168</v>
      </c>
    </row>
    <row r="32" spans="1:8">
      <c r="A32" s="10" t="s">
        <v>61</v>
      </c>
      <c r="B32" s="11">
        <v>43111</v>
      </c>
      <c r="C32" s="10" t="s">
        <v>9</v>
      </c>
      <c r="D32" s="10" t="s">
        <v>102</v>
      </c>
      <c r="E32" s="12">
        <v>61.2</v>
      </c>
      <c r="F32" s="10">
        <v>0.8</v>
      </c>
      <c r="G32" s="10">
        <v>62</v>
      </c>
      <c r="H32" s="13">
        <f t="shared" si="0"/>
        <v>3794.4</v>
      </c>
    </row>
    <row r="33" spans="1:8">
      <c r="A33" s="14" t="s">
        <v>62</v>
      </c>
      <c r="B33" s="15">
        <v>43112</v>
      </c>
      <c r="C33" s="14" t="s">
        <v>12</v>
      </c>
      <c r="D33" s="14" t="s">
        <v>103</v>
      </c>
      <c r="E33" s="16">
        <v>75.6</v>
      </c>
      <c r="F33" s="14">
        <v>0.55</v>
      </c>
      <c r="G33" s="14">
        <v>38</v>
      </c>
      <c r="H33" s="17">
        <f t="shared" si="0"/>
        <v>2872.8</v>
      </c>
    </row>
    <row r="34" spans="1:8">
      <c r="A34" s="10" t="s">
        <v>63</v>
      </c>
      <c r="B34" s="11">
        <v>43105</v>
      </c>
      <c r="C34" s="10" t="s">
        <v>12</v>
      </c>
      <c r="D34" s="10" t="s">
        <v>93</v>
      </c>
      <c r="E34" s="12">
        <v>70.2</v>
      </c>
      <c r="F34" s="10">
        <v>0.9</v>
      </c>
      <c r="G34" s="10">
        <v>42</v>
      </c>
      <c r="H34" s="13">
        <f t="shared" si="0"/>
        <v>2948.4</v>
      </c>
    </row>
    <row r="35" spans="1:8">
      <c r="A35" s="14" t="s">
        <v>64</v>
      </c>
      <c r="B35" s="15">
        <v>43106</v>
      </c>
      <c r="C35" s="14" t="s">
        <v>9</v>
      </c>
      <c r="D35" s="14" t="s">
        <v>94</v>
      </c>
      <c r="E35" s="16">
        <v>72</v>
      </c>
      <c r="F35" s="14">
        <v>0.8</v>
      </c>
      <c r="G35" s="14">
        <v>64</v>
      </c>
      <c r="H35" s="17">
        <f t="shared" si="0"/>
        <v>4608</v>
      </c>
    </row>
    <row r="36" spans="1:8">
      <c r="A36" s="10" t="s">
        <v>65</v>
      </c>
      <c r="B36" s="11">
        <v>43109</v>
      </c>
      <c r="C36" s="10" t="s">
        <v>9</v>
      </c>
      <c r="D36" s="10" t="s">
        <v>95</v>
      </c>
      <c r="E36" s="12">
        <v>70.2</v>
      </c>
      <c r="F36" s="10">
        <v>0.55</v>
      </c>
      <c r="G36" s="10">
        <v>6</v>
      </c>
      <c r="H36" s="13">
        <f t="shared" si="0"/>
        <v>421.2</v>
      </c>
    </row>
    <row r="37" spans="1:8">
      <c r="A37" s="14" t="s">
        <v>66</v>
      </c>
      <c r="B37" s="15">
        <v>43109</v>
      </c>
      <c r="C37" s="14" t="s">
        <v>12</v>
      </c>
      <c r="D37" s="14" t="s">
        <v>96</v>
      </c>
      <c r="E37" s="16">
        <v>77.4</v>
      </c>
      <c r="F37" s="14">
        <v>0.65</v>
      </c>
      <c r="G37" s="14">
        <v>40</v>
      </c>
      <c r="H37" s="17">
        <f t="shared" si="0"/>
        <v>3096</v>
      </c>
    </row>
    <row r="38" spans="1:8">
      <c r="A38" s="10" t="s">
        <v>67</v>
      </c>
      <c r="B38" s="11">
        <v>43110</v>
      </c>
      <c r="C38" s="10" t="s">
        <v>9</v>
      </c>
      <c r="D38" s="10" t="s">
        <v>97</v>
      </c>
      <c r="E38" s="12">
        <v>73.8</v>
      </c>
      <c r="F38" s="10">
        <v>0.75</v>
      </c>
      <c r="G38" s="10">
        <v>6</v>
      </c>
      <c r="H38" s="13">
        <f t="shared" si="0"/>
        <v>442.8</v>
      </c>
    </row>
    <row r="39" spans="1:8">
      <c r="A39" s="14" t="s">
        <v>68</v>
      </c>
      <c r="B39" s="15">
        <v>43110</v>
      </c>
      <c r="C39" s="14" t="s">
        <v>12</v>
      </c>
      <c r="D39" s="14" t="s">
        <v>99</v>
      </c>
      <c r="E39" s="16">
        <v>64.8</v>
      </c>
      <c r="F39" s="14">
        <v>0.65</v>
      </c>
      <c r="G39" s="14">
        <v>86</v>
      </c>
      <c r="H39" s="17">
        <f t="shared" si="0"/>
        <v>5572.8</v>
      </c>
    </row>
    <row r="40" spans="1:8">
      <c r="A40" s="10" t="s">
        <v>69</v>
      </c>
      <c r="B40" s="11">
        <v>43111</v>
      </c>
      <c r="C40" s="10" t="s">
        <v>12</v>
      </c>
      <c r="D40" s="10" t="s">
        <v>111</v>
      </c>
      <c r="E40" s="12">
        <v>72</v>
      </c>
      <c r="F40" s="10">
        <v>0.9</v>
      </c>
      <c r="G40" s="10">
        <v>44</v>
      </c>
      <c r="H40" s="13">
        <f t="shared" si="0"/>
        <v>3168</v>
      </c>
    </row>
    <row r="41" spans="1:8">
      <c r="A41" s="14" t="s">
        <v>70</v>
      </c>
      <c r="B41" s="15">
        <v>43111</v>
      </c>
      <c r="C41" s="14" t="s">
        <v>9</v>
      </c>
      <c r="D41" s="14" t="s">
        <v>102</v>
      </c>
      <c r="E41" s="16">
        <v>61.2</v>
      </c>
      <c r="F41" s="14">
        <v>0.8</v>
      </c>
      <c r="G41" s="14">
        <v>62</v>
      </c>
      <c r="H41" s="17">
        <f t="shared" si="0"/>
        <v>3794.4</v>
      </c>
    </row>
    <row r="42" spans="1:8">
      <c r="A42" s="10" t="s">
        <v>71</v>
      </c>
      <c r="B42" s="11">
        <v>43112</v>
      </c>
      <c r="C42" s="10" t="s">
        <v>12</v>
      </c>
      <c r="D42" s="10" t="s">
        <v>103</v>
      </c>
      <c r="E42" s="12">
        <v>75.6</v>
      </c>
      <c r="F42" s="10">
        <v>0.55</v>
      </c>
      <c r="G42" s="10">
        <v>38</v>
      </c>
      <c r="H42" s="13">
        <f t="shared" si="0"/>
        <v>2872.8</v>
      </c>
    </row>
    <row r="43" spans="1:8">
      <c r="A43" s="14" t="s">
        <v>72</v>
      </c>
      <c r="B43" s="15">
        <v>43109</v>
      </c>
      <c r="C43" s="14" t="s">
        <v>9</v>
      </c>
      <c r="D43" s="14" t="s">
        <v>96</v>
      </c>
      <c r="E43" s="16">
        <v>70.2</v>
      </c>
      <c r="F43" s="14">
        <v>0.55</v>
      </c>
      <c r="G43" s="14">
        <v>6</v>
      </c>
      <c r="H43" s="17">
        <f t="shared" si="0"/>
        <v>421.2</v>
      </c>
    </row>
    <row r="44" spans="1:8">
      <c r="A44" s="10" t="s">
        <v>73</v>
      </c>
      <c r="B44" s="11">
        <v>43109</v>
      </c>
      <c r="C44" s="10" t="s">
        <v>12</v>
      </c>
      <c r="D44" s="10" t="s">
        <v>111</v>
      </c>
      <c r="E44" s="12">
        <v>77.4</v>
      </c>
      <c r="F44" s="10">
        <v>0.65</v>
      </c>
      <c r="G44" s="10">
        <v>40</v>
      </c>
      <c r="H44" s="13">
        <f t="shared" si="0"/>
        <v>3096</v>
      </c>
    </row>
    <row r="45" spans="1:8">
      <c r="A45" s="14" t="s">
        <v>74</v>
      </c>
      <c r="B45" s="15">
        <v>43110</v>
      </c>
      <c r="C45" s="14" t="s">
        <v>9</v>
      </c>
      <c r="D45" s="14" t="s">
        <v>97</v>
      </c>
      <c r="E45" s="16">
        <v>73.8</v>
      </c>
      <c r="F45" s="14">
        <v>0.75</v>
      </c>
      <c r="G45" s="14">
        <v>6</v>
      </c>
      <c r="H45" s="17">
        <f t="shared" si="0"/>
        <v>442.8</v>
      </c>
    </row>
    <row r="46" spans="1:8">
      <c r="A46" s="10" t="s">
        <v>75</v>
      </c>
      <c r="B46" s="11">
        <v>43110</v>
      </c>
      <c r="C46" s="10" t="s">
        <v>88</v>
      </c>
      <c r="D46" s="10" t="s">
        <v>99</v>
      </c>
      <c r="E46" s="12">
        <v>64.8</v>
      </c>
      <c r="F46" s="10">
        <v>0.65</v>
      </c>
      <c r="G46" s="10">
        <v>86</v>
      </c>
      <c r="H46" s="13">
        <f t="shared" si="0"/>
        <v>5572.8</v>
      </c>
    </row>
    <row r="47" spans="1:8">
      <c r="A47" s="14" t="s">
        <v>76</v>
      </c>
      <c r="B47" s="15">
        <v>43111</v>
      </c>
      <c r="C47" s="14" t="s">
        <v>12</v>
      </c>
      <c r="D47" s="14" t="s">
        <v>100</v>
      </c>
      <c r="E47" s="16">
        <v>72</v>
      </c>
      <c r="F47" s="14">
        <v>0.9</v>
      </c>
      <c r="G47" s="14">
        <v>44</v>
      </c>
      <c r="H47" s="17">
        <f t="shared" si="0"/>
        <v>3168</v>
      </c>
    </row>
    <row r="48" spans="1:8">
      <c r="A48" s="10" t="s">
        <v>77</v>
      </c>
      <c r="B48" s="11">
        <v>43111</v>
      </c>
      <c r="C48" s="10" t="s">
        <v>9</v>
      </c>
      <c r="D48" s="10" t="s">
        <v>102</v>
      </c>
      <c r="E48" s="12">
        <v>61.2</v>
      </c>
      <c r="F48" s="10">
        <v>0.8</v>
      </c>
      <c r="G48" s="10">
        <v>62</v>
      </c>
      <c r="H48" s="13">
        <f t="shared" si="0"/>
        <v>3794.4</v>
      </c>
    </row>
    <row r="49" spans="1:8">
      <c r="A49" s="14" t="s">
        <v>78</v>
      </c>
      <c r="B49" s="15">
        <v>43112</v>
      </c>
      <c r="C49" s="14" t="s">
        <v>12</v>
      </c>
      <c r="D49" s="14" t="s">
        <v>96</v>
      </c>
      <c r="E49" s="16">
        <v>75.6</v>
      </c>
      <c r="F49" s="14">
        <v>0.55</v>
      </c>
      <c r="G49" s="14">
        <v>38</v>
      </c>
      <c r="H49" s="17">
        <f t="shared" si="0"/>
        <v>2872.8</v>
      </c>
    </row>
    <row r="50" spans="1:8">
      <c r="A50" s="10" t="s">
        <v>79</v>
      </c>
      <c r="B50" s="11">
        <v>43112</v>
      </c>
      <c r="C50" s="10" t="s">
        <v>9</v>
      </c>
      <c r="D50" s="10" t="s">
        <v>111</v>
      </c>
      <c r="E50" s="12">
        <v>70.2</v>
      </c>
      <c r="F50" s="10">
        <v>0.65</v>
      </c>
      <c r="G50" s="10">
        <v>86</v>
      </c>
      <c r="H50" s="13">
        <f t="shared" si="0"/>
        <v>6037.2</v>
      </c>
    </row>
    <row r="51" spans="1:8">
      <c r="A51" s="14" t="s">
        <v>80</v>
      </c>
      <c r="B51" s="15">
        <v>43113</v>
      </c>
      <c r="C51" s="14" t="s">
        <v>12</v>
      </c>
      <c r="D51" s="14" t="s">
        <v>105</v>
      </c>
      <c r="E51" s="16">
        <v>66.6</v>
      </c>
      <c r="F51" s="14">
        <v>0.75</v>
      </c>
      <c r="G51" s="14">
        <v>78</v>
      </c>
      <c r="H51" s="17">
        <f t="shared" si="0"/>
        <v>5194.8</v>
      </c>
    </row>
    <row r="52" spans="1:8">
      <c r="A52" s="10" t="s">
        <v>81</v>
      </c>
      <c r="B52" s="11">
        <v>43115</v>
      </c>
      <c r="C52" s="10" t="s">
        <v>88</v>
      </c>
      <c r="D52" s="10" t="s">
        <v>106</v>
      </c>
      <c r="E52" s="12">
        <v>68.4</v>
      </c>
      <c r="F52" s="10">
        <v>0.65</v>
      </c>
      <c r="G52" s="10">
        <v>60</v>
      </c>
      <c r="H52" s="13">
        <f t="shared" si="0"/>
        <v>4104</v>
      </c>
    </row>
    <row r="53" spans="1:8">
      <c r="A53" s="14" t="s">
        <v>82</v>
      </c>
      <c r="B53" s="15">
        <v>43116</v>
      </c>
      <c r="C53" s="14" t="s">
        <v>9</v>
      </c>
      <c r="D53" s="14" t="s">
        <v>96</v>
      </c>
      <c r="E53" s="16">
        <v>70.2</v>
      </c>
      <c r="F53" s="14">
        <v>0.9</v>
      </c>
      <c r="G53" s="14">
        <v>86</v>
      </c>
      <c r="H53" s="17">
        <f t="shared" si="0"/>
        <v>6037.2</v>
      </c>
    </row>
    <row r="54" spans="1:8">
      <c r="A54" s="10" t="s">
        <v>83</v>
      </c>
      <c r="B54" s="11">
        <v>43116</v>
      </c>
      <c r="C54" s="10" t="s">
        <v>9</v>
      </c>
      <c r="D54" s="14" t="s">
        <v>96</v>
      </c>
      <c r="E54" s="12">
        <v>73.8</v>
      </c>
      <c r="F54" s="10">
        <v>0.8</v>
      </c>
      <c r="G54" s="10">
        <v>80</v>
      </c>
      <c r="H54" s="13">
        <f t="shared" si="0"/>
        <v>5904</v>
      </c>
    </row>
    <row r="55" spans="1:8">
      <c r="A55" s="14" t="s">
        <v>84</v>
      </c>
      <c r="B55" s="15">
        <v>43117</v>
      </c>
      <c r="C55" s="14" t="s">
        <v>88</v>
      </c>
      <c r="D55" s="14" t="s">
        <v>109</v>
      </c>
      <c r="E55" s="16">
        <v>77.4</v>
      </c>
      <c r="F55" s="14">
        <v>0.55</v>
      </c>
      <c r="G55" s="14">
        <v>88</v>
      </c>
      <c r="H55" s="17">
        <f t="shared" si="0"/>
        <v>6811.2</v>
      </c>
    </row>
    <row r="56" spans="1:8">
      <c r="A56" s="18" t="s">
        <v>85</v>
      </c>
      <c r="B56" s="19">
        <v>43118</v>
      </c>
      <c r="C56" s="18" t="s">
        <v>12</v>
      </c>
      <c r="D56" s="18" t="s">
        <v>91</v>
      </c>
      <c r="E56" s="20">
        <v>64.8</v>
      </c>
      <c r="F56" s="18">
        <v>0.65</v>
      </c>
      <c r="G56" s="18">
        <v>66</v>
      </c>
      <c r="H56" s="21">
        <f t="shared" si="0"/>
        <v>4276.8</v>
      </c>
    </row>
  </sheetData>
  <mergeCells count="1">
    <mergeCell ref="A1:H1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陈飞老师</dc:creator>
  <cp:lastModifiedBy>陈飞</cp:lastModifiedBy>
  <dcterms:created xsi:type="dcterms:W3CDTF">2020-02-17T02:51:00Z</dcterms:created>
  <dcterms:modified xsi:type="dcterms:W3CDTF">2020-02-27T12:37:46Z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